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I14" i="1"/>
  <c r="F14" i="1"/>
  <c r="I13" i="1"/>
  <c r="F13" i="1"/>
  <c r="H12" i="1"/>
  <c r="H48" i="1" s="1"/>
  <c r="G12" i="1"/>
  <c r="G48" i="1" s="1"/>
  <c r="F12" i="1"/>
  <c r="E12" i="1"/>
  <c r="E48" i="1" s="1"/>
  <c r="D12" i="1"/>
  <c r="D48" i="1" s="1"/>
  <c r="B5" i="1"/>
  <c r="B2" i="1"/>
  <c r="I46" i="1" l="1"/>
  <c r="F42" i="1"/>
  <c r="I12" i="1"/>
  <c r="I22" i="1"/>
  <c r="I27" i="1"/>
  <c r="F22" i="1"/>
  <c r="F48" i="1" s="1"/>
  <c r="I42" i="1"/>
  <c r="I48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<sst xmlns="http://schemas.openxmlformats.org/spreadsheetml/2006/main" count="46" uniqueCount="46">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</sst>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0</v>
          </cell>
          <cell r="I13">
            <v>20950.300000000003</v>
          </cell>
        </row>
        <row r="15">
          <cell r="F15">
            <v>0</v>
          </cell>
          <cell r="I15">
            <v>695.5</v>
          </cell>
        </row>
        <row r="17">
          <cell r="F17">
            <v>0</v>
          </cell>
          <cell r="I17">
            <v>0</v>
          </cell>
        </row>
        <row r="19">
          <cell r="E19">
            <v>110398.59999999999</v>
          </cell>
          <cell r="H19">
            <v>21645.800000000003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  <row r="8">
          <cell r="B8" t="str">
            <v>Del 1 de enero al 31 de marzo de 2019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workbookViewId="0">
      <selection activeCell="H51" sqref="H51"/>
    </sheetView>
  </sheetViews>
  <sheetFormatPr baseColWidth="10" defaultRowHeight="15" x14ac:dyDescent="0.25"/>
  <cols>
    <col min="1" max="1" width="2.7109375" style="52" customWidth="1"/>
    <col min="2" max="2" width="17.85546875" style="52" customWidth="1"/>
    <col min="3" max="3" width="61" style="52" customWidth="1"/>
    <col min="4" max="9" width="14.7109375" style="52" customWidth="1"/>
  </cols>
  <sheetData>
    <row r="2" spans="2:9" x14ac:dyDescent="0.25">
      <c r="B2" s="1" t="str">
        <f>+'[1]ADMTVA 2'!B5:I5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tr">
        <f>+'[1]ADMTVA 2'!B8:I8</f>
        <v>Del 1 de enero al 31 de marzo de 2019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2:9" ht="24" x14ac:dyDescent="0.25"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13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14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15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22</v>
      </c>
      <c r="C22" s="32"/>
      <c r="D22" s="33">
        <f t="shared" ref="D22:I22" si="3">SUM(D23:D29)</f>
        <v>110398.59999999999</v>
      </c>
      <c r="E22" s="33">
        <f t="shared" si="3"/>
        <v>0</v>
      </c>
      <c r="F22" s="33">
        <f t="shared" si="3"/>
        <v>110398.59999999999</v>
      </c>
      <c r="G22" s="33">
        <f t="shared" si="3"/>
        <v>21645.800000000003</v>
      </c>
      <c r="H22" s="33">
        <f t="shared" si="3"/>
        <v>21645.800000000003</v>
      </c>
      <c r="I22" s="33">
        <f t="shared" si="3"/>
        <v>88752.799999999988</v>
      </c>
    </row>
    <row r="23" spans="2:9" x14ac:dyDescent="0.25">
      <c r="B23" s="34" t="s">
        <v>23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24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f>'[1]EGR ECONOM'!E19</f>
        <v>110398.59999999999</v>
      </c>
      <c r="E27" s="41">
        <f>'[1]EGR ECONOM'!F13+'[1]EGR ECONOM'!F15</f>
        <v>0</v>
      </c>
      <c r="F27" s="37">
        <f>D27+E27</f>
        <v>110398.59999999999</v>
      </c>
      <c r="G27" s="41">
        <f>'[1]EGR ECONOM'!H19</f>
        <v>21645.800000000003</v>
      </c>
      <c r="H27" s="42">
        <f>'[1]EGR ECONOM'!I13+'[1]EGR ECONOM'!I15</f>
        <v>21645.800000000003</v>
      </c>
      <c r="I27" s="37">
        <f>F27-G27</f>
        <v>88752.799999999988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3"/>
      <c r="E30" s="43"/>
      <c r="F30" s="40"/>
      <c r="G30" s="43"/>
      <c r="H30" s="43"/>
      <c r="I30" s="43"/>
    </row>
    <row r="31" spans="2:9" x14ac:dyDescent="0.25">
      <c r="B31" s="31" t="s">
        <v>30</v>
      </c>
      <c r="C31" s="32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x14ac:dyDescent="0.25">
      <c r="B32" s="34" t="s">
        <v>31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32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33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3"/>
      <c r="E41" s="43"/>
      <c r="F41" s="43"/>
      <c r="G41" s="43"/>
      <c r="H41" s="43"/>
      <c r="I41" s="43"/>
    </row>
    <row r="42" spans="2:9" x14ac:dyDescent="0.25">
      <c r="B42" s="31" t="s">
        <v>40</v>
      </c>
      <c r="C42" s="32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x14ac:dyDescent="0.25">
      <c r="B43" s="34" t="s">
        <v>41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>
        <f>'[1]EGR ECONOM'!F17</f>
        <v>0</v>
      </c>
      <c r="F46" s="37">
        <f>D46+E46</f>
        <v>0</v>
      </c>
      <c r="G46" s="41"/>
      <c r="H46" s="41">
        <f>'[1]EGR ECONOM'!I17</f>
        <v>0</v>
      </c>
      <c r="I46" s="37">
        <f>F46-G46</f>
        <v>0</v>
      </c>
    </row>
    <row r="47" spans="2:9" x14ac:dyDescent="0.25">
      <c r="B47" s="46"/>
      <c r="C47" s="47"/>
      <c r="D47" s="48"/>
      <c r="E47" s="48"/>
      <c r="F47" s="48"/>
      <c r="G47" s="48"/>
      <c r="H47" s="48"/>
      <c r="I47" s="48"/>
    </row>
    <row r="48" spans="2:9" x14ac:dyDescent="0.25">
      <c r="B48" s="49"/>
      <c r="C48" s="50" t="s">
        <v>45</v>
      </c>
      <c r="D48" s="51">
        <f t="shared" ref="D48:I48" si="10">SUM(D12,D22,D31,D42)</f>
        <v>110398.59999999999</v>
      </c>
      <c r="E48" s="51">
        <f t="shared" si="10"/>
        <v>0</v>
      </c>
      <c r="F48" s="51">
        <f t="shared" si="10"/>
        <v>110398.59999999999</v>
      </c>
      <c r="G48" s="51">
        <f t="shared" si="10"/>
        <v>21645.800000000003</v>
      </c>
      <c r="H48" s="51">
        <f t="shared" si="10"/>
        <v>21645.800000000003</v>
      </c>
      <c r="I48" s="51">
        <f t="shared" si="10"/>
        <v>88752.799999999988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2019-04-25T23:00:27Z</dcterms:created>
  <dcterms:modified xsi:type="dcterms:W3CDTF">2019-04-25T23:00:47Z</dcterms:modified>
</cp:coreProperties>
</file>